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алькуляция " sheetId="4" r:id="rId1"/>
    <sheet name="Лист1" sheetId="1" r:id="rId2"/>
    <sheet name="Лист2" sheetId="2" r:id="rId3"/>
    <sheet name="Лист3" sheetId="3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I29" i="4" l="1"/>
  <c r="K24" i="4"/>
  <c r="I14" i="4"/>
  <c r="K18" i="4"/>
  <c r="K15" i="4"/>
  <c r="J18" i="4"/>
  <c r="K16" i="4"/>
  <c r="K25" i="4" l="1"/>
  <c r="K23" i="4"/>
  <c r="J26" i="4" l="1"/>
  <c r="J22" i="4"/>
  <c r="K21" i="4"/>
  <c r="J20" i="4"/>
  <c r="K20" i="4" s="1"/>
  <c r="K17" i="4"/>
  <c r="J27" i="4"/>
  <c r="I12" i="4" l="1"/>
  <c r="K22" i="4" l="1"/>
</calcChain>
</file>

<file path=xl/sharedStrings.xml><?xml version="1.0" encoding="utf-8"?>
<sst xmlns="http://schemas.openxmlformats.org/spreadsheetml/2006/main" count="32" uniqueCount="32">
  <si>
    <t>Согласовано:</t>
  </si>
  <si>
    <t>Начальник управления образования</t>
  </si>
  <si>
    <t>___________________________А.А. Вяткин</t>
  </si>
  <si>
    <t xml:space="preserve">Калькуляция стоимости муниципальной услуги " Организация отдыха и оздоровления детей" в палаточном лагере " Заря" </t>
  </si>
  <si>
    <t>МБОУ "Подюжская СШ им. В.А. Абрамова"</t>
  </si>
  <si>
    <t>№</t>
  </si>
  <si>
    <t>Наименование статьи расхода</t>
  </si>
  <si>
    <t>Количество</t>
  </si>
  <si>
    <t>Количество дней в смене</t>
  </si>
  <si>
    <t>Стоимость одного дня пребывания, в том числе:</t>
  </si>
  <si>
    <t>Затраты на оплату труда и начисление страховых взносов</t>
  </si>
  <si>
    <t>Затраты на питание</t>
  </si>
  <si>
    <t>Оплата медосмотров</t>
  </si>
  <si>
    <t>Затраты на стирку белья, уборку помещений</t>
  </si>
  <si>
    <t>Вывоз мусора</t>
  </si>
  <si>
    <t>Затраты на доставку питьевой воды</t>
  </si>
  <si>
    <t>Затраты на медикаменты</t>
  </si>
  <si>
    <t>Услуги охраны объекта</t>
  </si>
  <si>
    <t>Затраты на содержание имущества (уборка, текущий ремонт помещений)</t>
  </si>
  <si>
    <t>Затраты на организацию культурно-массовых мероприятий</t>
  </si>
  <si>
    <t>Средства ухода и личной гигиены</t>
  </si>
  <si>
    <t>Штатная численность  учреждения, человек</t>
  </si>
  <si>
    <t>Тип организации питания</t>
  </si>
  <si>
    <t>В столовой ДОЛ</t>
  </si>
  <si>
    <t xml:space="preserve"> </t>
  </si>
  <si>
    <t>Директор МБОУ "Подюжская СШ им. В.А. Абрамова" _____________________Н.Н.Литвинова</t>
  </si>
  <si>
    <t>Главный бухгалтер____________________________________________________Е.В. Морозова</t>
  </si>
  <si>
    <t>Проектная вместимость учреждения, человек</t>
  </si>
  <si>
    <t>2026 год</t>
  </si>
  <si>
    <t>Стоимость услуги в 2026 году, рублей на одного человека</t>
  </si>
  <si>
    <t>Медсестра 1 ед,  воспитатель 2 ед, помощник воспитателя 2 ед, педагог-организатор 1 ед, зав.столовой 1ед, повар 1,5 ед, уборщиу помещений 1 ед, бухгалтер 1 ед</t>
  </si>
  <si>
    <t>10,5 шт.ед.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</si>
</sst>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2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72;&#1083;&#1100;&#1082;&#1091;&#1083;&#1103;&#1094;&#1080;&#1103;%2010%20&#1076;&#1085;&#1077;&#1081;%2012%20&#1095;&#1077;&#1083;&#1086;&#1074;&#1077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ькуляция "/>
      <sheetName val="калькуляция с АО и Д  (10 дней)"/>
      <sheetName val="зарплата (10 дней)"/>
      <sheetName val="план ФХД"/>
    </sheetNames>
    <sheetDataSet>
      <sheetData sheetId="0"/>
      <sheetData sheetId="1">
        <row r="16">
          <cell r="J16">
            <v>98000</v>
          </cell>
        </row>
        <row r="20">
          <cell r="J20">
            <v>1600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workbookViewId="0">
      <selection activeCell="I29" sqref="I29"/>
    </sheetView>
  </sheetViews>
  <sheetFormatPr defaultRowHeight="15" x14ac:dyDescent="0.25"/>
  <cols>
    <col min="8" max="8" width="9.7109375" customWidth="1"/>
    <col min="9" max="9" width="19" customWidth="1"/>
    <col min="10" max="10" width="10.85546875" hidden="1" customWidth="1"/>
    <col min="11" max="11" width="13.7109375" hidden="1" customWidth="1"/>
  </cols>
  <sheetData>
    <row r="1" spans="1:11" x14ac:dyDescent="0.25">
      <c r="G1" t="s">
        <v>0</v>
      </c>
    </row>
    <row r="2" spans="1:11" x14ac:dyDescent="0.25">
      <c r="G2" t="s">
        <v>1</v>
      </c>
    </row>
    <row r="3" spans="1:11" x14ac:dyDescent="0.25">
      <c r="G3" t="s">
        <v>2</v>
      </c>
    </row>
    <row r="6" spans="1:11" ht="30" customHeight="1" x14ac:dyDescent="0.25">
      <c r="A6" s="6" t="s">
        <v>3</v>
      </c>
      <c r="B6" s="6"/>
      <c r="C6" s="6"/>
      <c r="D6" s="6"/>
      <c r="E6" s="6"/>
      <c r="F6" s="6"/>
      <c r="G6" s="6"/>
      <c r="H6" s="6"/>
      <c r="I6" s="6"/>
    </row>
    <row r="7" spans="1:11" x14ac:dyDescent="0.25">
      <c r="A7" s="7" t="s">
        <v>4</v>
      </c>
      <c r="B7" s="7"/>
      <c r="C7" s="7"/>
      <c r="D7" s="7"/>
      <c r="E7" s="7"/>
      <c r="F7" s="7"/>
      <c r="G7" s="7"/>
      <c r="H7" s="7"/>
      <c r="I7" s="7"/>
    </row>
    <row r="8" spans="1:11" x14ac:dyDescent="0.25">
      <c r="A8" s="1"/>
      <c r="B8" s="1"/>
      <c r="C8" s="1"/>
      <c r="D8" s="1"/>
      <c r="E8" s="1" t="s">
        <v>28</v>
      </c>
      <c r="F8" s="1"/>
      <c r="G8" s="1"/>
      <c r="H8" s="1"/>
      <c r="I8" s="1"/>
    </row>
    <row r="10" spans="1:11" x14ac:dyDescent="0.25">
      <c r="A10" s="2" t="s">
        <v>5</v>
      </c>
      <c r="B10" s="8" t="s">
        <v>6</v>
      </c>
      <c r="C10" s="8"/>
      <c r="D10" s="8"/>
      <c r="E10" s="8"/>
      <c r="F10" s="8"/>
      <c r="G10" s="8"/>
      <c r="H10" s="8"/>
      <c r="I10" s="2" t="s">
        <v>7</v>
      </c>
    </row>
    <row r="11" spans="1:11" x14ac:dyDescent="0.25">
      <c r="A11" s="5" t="s">
        <v>27</v>
      </c>
      <c r="B11" s="5"/>
      <c r="C11" s="5"/>
      <c r="D11" s="5"/>
      <c r="E11" s="5"/>
      <c r="F11" s="5"/>
      <c r="G11" s="5"/>
      <c r="H11" s="5"/>
      <c r="I11" s="13">
        <v>28</v>
      </c>
    </row>
    <row r="12" spans="1:11" x14ac:dyDescent="0.25">
      <c r="A12" s="5" t="s">
        <v>29</v>
      </c>
      <c r="B12" s="5"/>
      <c r="C12" s="5"/>
      <c r="D12" s="5"/>
      <c r="E12" s="5"/>
      <c r="F12" s="5"/>
      <c r="G12" s="5"/>
      <c r="H12" s="5"/>
      <c r="I12" s="2">
        <f>I13*I14</f>
        <v>22000</v>
      </c>
    </row>
    <row r="13" spans="1:11" x14ac:dyDescent="0.25">
      <c r="A13" s="5" t="s">
        <v>8</v>
      </c>
      <c r="B13" s="5"/>
      <c r="C13" s="5"/>
      <c r="D13" s="5"/>
      <c r="E13" s="5"/>
      <c r="F13" s="5"/>
      <c r="G13" s="5"/>
      <c r="H13" s="5"/>
      <c r="I13" s="2">
        <v>10</v>
      </c>
    </row>
    <row r="14" spans="1:11" x14ac:dyDescent="0.25">
      <c r="A14" s="2">
        <v>1</v>
      </c>
      <c r="B14" s="5" t="s">
        <v>9</v>
      </c>
      <c r="C14" s="5"/>
      <c r="D14" s="5"/>
      <c r="E14" s="5"/>
      <c r="F14" s="5"/>
      <c r="G14" s="5"/>
      <c r="H14" s="5"/>
      <c r="I14" s="2">
        <f>I15+I16+I17+I18+I19+I20+I21+I22+I23+I24+I25</f>
        <v>2200</v>
      </c>
    </row>
    <row r="15" spans="1:11" x14ac:dyDescent="0.25">
      <c r="A15" s="2">
        <v>2</v>
      </c>
      <c r="B15" s="5" t="s">
        <v>10</v>
      </c>
      <c r="C15" s="5"/>
      <c r="D15" s="5"/>
      <c r="E15" s="5"/>
      <c r="F15" s="5"/>
      <c r="G15" s="5"/>
      <c r="H15" s="5"/>
      <c r="I15" s="2">
        <v>1200</v>
      </c>
      <c r="J15" s="3">
        <v>314830</v>
      </c>
      <c r="K15" s="3">
        <f>J15/I11/I13</f>
        <v>1124.3928571428571</v>
      </c>
    </row>
    <row r="16" spans="1:11" x14ac:dyDescent="0.25">
      <c r="A16" s="2">
        <v>3</v>
      </c>
      <c r="B16" s="5" t="s">
        <v>11</v>
      </c>
      <c r="C16" s="5"/>
      <c r="D16" s="5"/>
      <c r="E16" s="5"/>
      <c r="F16" s="5"/>
      <c r="G16" s="5"/>
      <c r="H16" s="5"/>
      <c r="I16" s="2">
        <v>965</v>
      </c>
      <c r="J16" s="3">
        <v>256000</v>
      </c>
      <c r="K16">
        <f>J16/I13/I11</f>
        <v>914.28571428571433</v>
      </c>
    </row>
    <row r="17" spans="1:11" x14ac:dyDescent="0.25">
      <c r="A17" s="2">
        <v>4</v>
      </c>
      <c r="B17" s="5" t="s">
        <v>12</v>
      </c>
      <c r="C17" s="5"/>
      <c r="D17" s="5"/>
      <c r="E17" s="5"/>
      <c r="F17" s="5"/>
      <c r="G17" s="5"/>
      <c r="H17" s="5"/>
      <c r="I17" s="2"/>
      <c r="J17" s="3"/>
      <c r="K17" s="3">
        <f>J17/I11/I13</f>
        <v>0</v>
      </c>
    </row>
    <row r="18" spans="1:11" x14ac:dyDescent="0.25">
      <c r="A18" s="2">
        <v>5</v>
      </c>
      <c r="B18" s="5" t="s">
        <v>13</v>
      </c>
      <c r="C18" s="5"/>
      <c r="D18" s="5"/>
      <c r="E18" s="5"/>
      <c r="F18" s="5"/>
      <c r="G18" s="5"/>
      <c r="H18" s="5"/>
      <c r="I18" s="2">
        <v>11</v>
      </c>
      <c r="J18" s="3">
        <f>1500+1500</f>
        <v>3000</v>
      </c>
      <c r="K18">
        <f>J18/I11/I13</f>
        <v>10.714285714285714</v>
      </c>
    </row>
    <row r="19" spans="1:11" x14ac:dyDescent="0.25">
      <c r="A19" s="2">
        <v>6</v>
      </c>
      <c r="B19" s="5" t="s">
        <v>14</v>
      </c>
      <c r="C19" s="5"/>
      <c r="D19" s="5"/>
      <c r="E19" s="5"/>
      <c r="F19" s="5"/>
      <c r="G19" s="5"/>
      <c r="H19" s="5"/>
      <c r="I19" s="2"/>
      <c r="J19" s="3"/>
      <c r="K19" s="3"/>
    </row>
    <row r="20" spans="1:11" x14ac:dyDescent="0.25">
      <c r="A20" s="2">
        <v>7</v>
      </c>
      <c r="B20" s="5" t="s">
        <v>15</v>
      </c>
      <c r="C20" s="5"/>
      <c r="D20" s="5"/>
      <c r="E20" s="5"/>
      <c r="F20" s="5"/>
      <c r="G20" s="5"/>
      <c r="H20" s="5"/>
      <c r="I20" s="2">
        <v>6</v>
      </c>
      <c r="J20" s="3">
        <f>'[1]калькуляция с АО и Д  (10 дней)'!J20</f>
        <v>1600</v>
      </c>
      <c r="K20" s="3">
        <f>J20/I13/I11</f>
        <v>5.7142857142857144</v>
      </c>
    </row>
    <row r="21" spans="1:11" x14ac:dyDescent="0.25">
      <c r="A21" s="2">
        <v>8</v>
      </c>
      <c r="B21" s="5" t="s">
        <v>16</v>
      </c>
      <c r="C21" s="5"/>
      <c r="D21" s="5"/>
      <c r="E21" s="5"/>
      <c r="F21" s="5"/>
      <c r="G21" s="5"/>
      <c r="H21" s="5"/>
      <c r="I21" s="2">
        <v>2</v>
      </c>
      <c r="J21" s="3">
        <v>250</v>
      </c>
      <c r="K21" s="3">
        <f>J21/I11/I13</f>
        <v>0.8928571428571429</v>
      </c>
    </row>
    <row r="22" spans="1:11" x14ac:dyDescent="0.25">
      <c r="A22" s="2">
        <v>9</v>
      </c>
      <c r="B22" s="5" t="s">
        <v>17</v>
      </c>
      <c r="C22" s="5"/>
      <c r="D22" s="5"/>
      <c r="E22" s="5"/>
      <c r="F22" s="5"/>
      <c r="G22" s="5"/>
      <c r="H22" s="5"/>
      <c r="I22" s="2"/>
      <c r="J22" s="3">
        <f>'[1]калькуляция с АО и Д  (10 дней)'!J22</f>
        <v>0</v>
      </c>
      <c r="K22" s="3">
        <f>J22/I12/I14</f>
        <v>0</v>
      </c>
    </row>
    <row r="23" spans="1:11" x14ac:dyDescent="0.25">
      <c r="A23" s="2">
        <v>10</v>
      </c>
      <c r="B23" s="5" t="s">
        <v>18</v>
      </c>
      <c r="C23" s="5"/>
      <c r="D23" s="5"/>
      <c r="E23" s="5"/>
      <c r="F23" s="5"/>
      <c r="G23" s="5"/>
      <c r="H23" s="5"/>
      <c r="I23" s="2"/>
      <c r="J23" s="3"/>
      <c r="K23" s="3">
        <f>J23/I13/I11</f>
        <v>0</v>
      </c>
    </row>
    <row r="24" spans="1:11" x14ac:dyDescent="0.25">
      <c r="A24" s="2">
        <v>11</v>
      </c>
      <c r="B24" s="5" t="s">
        <v>19</v>
      </c>
      <c r="C24" s="5"/>
      <c r="D24" s="5"/>
      <c r="E24" s="5"/>
      <c r="F24" s="5"/>
      <c r="G24" s="5"/>
      <c r="H24" s="5"/>
      <c r="I24" s="2">
        <v>8</v>
      </c>
      <c r="J24" s="3">
        <v>2000</v>
      </c>
      <c r="K24" s="3">
        <f>J24/I11/I13</f>
        <v>7.1428571428571432</v>
      </c>
    </row>
    <row r="25" spans="1:11" x14ac:dyDescent="0.25">
      <c r="A25" s="2">
        <v>12</v>
      </c>
      <c r="B25" s="10" t="s">
        <v>20</v>
      </c>
      <c r="C25" s="11"/>
      <c r="D25" s="11"/>
      <c r="E25" s="11"/>
      <c r="F25" s="11"/>
      <c r="G25" s="11"/>
      <c r="H25" s="12"/>
      <c r="I25" s="2">
        <v>8</v>
      </c>
      <c r="J25" s="3">
        <v>1700</v>
      </c>
      <c r="K25" s="3">
        <f>J25/I11/I13</f>
        <v>6.0714285714285712</v>
      </c>
    </row>
    <row r="26" spans="1:11" x14ac:dyDescent="0.25">
      <c r="A26" s="2"/>
      <c r="B26" s="8" t="s">
        <v>21</v>
      </c>
      <c r="C26" s="8"/>
      <c r="D26" s="8"/>
      <c r="E26" s="8"/>
      <c r="F26" s="8"/>
      <c r="G26" s="8"/>
      <c r="H26" s="8"/>
      <c r="I26" s="2"/>
      <c r="J26" s="3">
        <f>'[1]калькуляция с АО и Д  (10 дней)'!J26</f>
        <v>0</v>
      </c>
    </row>
    <row r="27" spans="1:11" ht="71.25" customHeight="1" x14ac:dyDescent="0.25">
      <c r="A27" s="2"/>
      <c r="B27" s="9" t="s">
        <v>30</v>
      </c>
      <c r="C27" s="9"/>
      <c r="D27" s="9"/>
      <c r="E27" s="9"/>
      <c r="F27" s="9"/>
      <c r="G27" s="9"/>
      <c r="H27" s="9"/>
      <c r="I27" s="2" t="s">
        <v>31</v>
      </c>
      <c r="J27" s="3">
        <f>SUM(J15:J26)</f>
        <v>579380</v>
      </c>
    </row>
    <row r="28" spans="1:11" x14ac:dyDescent="0.25">
      <c r="A28" s="2"/>
      <c r="B28" s="8" t="s">
        <v>22</v>
      </c>
      <c r="C28" s="8"/>
      <c r="D28" s="8"/>
      <c r="E28" s="8"/>
      <c r="F28" s="8"/>
      <c r="G28" s="8"/>
      <c r="H28" s="8"/>
      <c r="I28" s="2" t="s">
        <v>23</v>
      </c>
    </row>
    <row r="29" spans="1:11" x14ac:dyDescent="0.25">
      <c r="I29" s="14">
        <f>I12*I11</f>
        <v>616000</v>
      </c>
    </row>
    <row r="30" spans="1:11" x14ac:dyDescent="0.25">
      <c r="K30" t="s">
        <v>24</v>
      </c>
    </row>
    <row r="31" spans="1:11" x14ac:dyDescent="0.25">
      <c r="B31" t="s">
        <v>25</v>
      </c>
    </row>
    <row r="33" spans="2:3" x14ac:dyDescent="0.25">
      <c r="B33" t="s">
        <v>26</v>
      </c>
    </row>
    <row r="35" spans="2:3" x14ac:dyDescent="0.25">
      <c r="C35" s="4"/>
    </row>
  </sheetData>
  <mergeCells count="21">
    <mergeCell ref="B26:H26"/>
    <mergeCell ref="B27:H27"/>
    <mergeCell ref="B28:H28"/>
    <mergeCell ref="B20:H20"/>
    <mergeCell ref="B21:H21"/>
    <mergeCell ref="B22:H22"/>
    <mergeCell ref="B23:H23"/>
    <mergeCell ref="B24:H24"/>
    <mergeCell ref="B25:H25"/>
    <mergeCell ref="B19:H19"/>
    <mergeCell ref="A6:I6"/>
    <mergeCell ref="A7:I7"/>
    <mergeCell ref="B10:H10"/>
    <mergeCell ref="A11:H11"/>
    <mergeCell ref="A12:H12"/>
    <mergeCell ref="A13:H13"/>
    <mergeCell ref="B14:H14"/>
    <mergeCell ref="B15:H15"/>
    <mergeCell ref="B16:H16"/>
    <mergeCell ref="B17:H17"/>
    <mergeCell ref="B18:H18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калькуляция 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2026-01-14T06:12:39Z</dcterms:modified>
</cp:coreProperties>
</file>